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12.-DICIEMBRE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0" l="1"/>
  <c r="X9" i="10" l="1"/>
  <c r="C10" i="10" l="1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B9" i="10" l="1"/>
  <c r="AD21" i="10" l="1"/>
  <c r="Q15" i="10"/>
  <c r="V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<sst xmlns="http://schemas.openxmlformats.org/spreadsheetml/2006/main" count="217" uniqueCount="183">
  <si>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</si>
  <si>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</si>
  <si>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</si>
  <si>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</si>
  <si>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</si>
  <si>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</si>
  <si>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</si>
  <si>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</si>
  <si>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</si>
  <si>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</si>
  <si>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</si>
  <si>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</si>
  <si>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</si>
  <si>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</si>
  <si>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</si>
  <si>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</si>
  <si>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</si>
  <si>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</si>
  <si>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</si>
  <si>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</si>
  <si>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</si>
  <si>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</si>
  <si>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</si>
  <si>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</si>
  <si>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</si>
  <si>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</si>
  <si>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</si>
  <si>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</si>
  <si>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</si>
  <si>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</si>
  <si>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</si>
  <si>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</si>
  <si>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</si>
  <si>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</si>
  <si>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</si>
  <si>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</si>
  <si>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</si>
  <si>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</si>
  <si>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</si>
  <si>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</si>
  <si>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</si>
  <si>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</si>
  <si>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</si>
  <si>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</si>
  <si>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</si>
  <si>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</si>
  <si>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</si>
  <si>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</si>
  <si>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</si>
  <si>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</si>
  <si>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</si>
  <si>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</si>
  <si>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</si>
  <si>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</si>
  <si>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</si>
  <si>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</si>
  <si>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</si>
  <si>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</si>
  <si>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</si>
  <si>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</si>
  <si>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</si>
  <si>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</si>
  <si>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</si>
  <si>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</si>
  <si>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</si>
  <si>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</si>
  <si>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</si>
  <si>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</si>
  <si>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</si>
  <si>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</si>
  <si>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</si>
  <si>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</si>
  <si>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</si>
  <si>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</si>
  <si>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</si>
  <si>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</si>
  <si>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</si>
  <si>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</si>
  <si>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</si>
  <si>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</si>
  <si>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</si>
  <si>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</si>
  <si>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</si>
  <si>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</si>
  <si>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</si>
  <si>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</si>
  <si>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</si>
  <si>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</si>
  <si>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</si>
  <si>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</si>
  <si>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</si>
  <si>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</si>
  <si>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</si>
  <si>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</si>
  <si>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</si>
  <si>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</si>
  <si>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</si>
  <si>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</si>
  <si>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</si>
  <si>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</si>
  <si>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</si>
  <si>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</si>
  <si>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</si>
  <si>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</si>
  <si>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</si>
  <si>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</si>
  <si>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</si>
  <si>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</si>
  <si>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</si>
  <si>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</si>
  <si>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</si>
  <si>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</si>
  <si>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</si>
  <si>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</si>
  <si>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</si>
  <si>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</si>
  <si>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</si>
  <si>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</si>
  <si>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</si>
  <si>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</si>
  <si>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</si>
  <si>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</si>
  <si>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</si>
  <si>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</si>
  <si>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</si>
  <si>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</si>
  <si>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</si>
  <si>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</si>
  <si>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</si>
  <si>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</si>
  <si>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</si>
  <si>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</si>
  <si>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</si>
  <si>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</si>
  <si>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</si>
  <si>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</si>
  <si>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</si>
  <si>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</si>
  <si>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</si>
  <si>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</si>
  <si>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</si>
  <si>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</si>
  <si>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</si>
  <si>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</si>
  <si>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</si>
  <si>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</si>
  <si>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</si>
  <si>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</si>
  <si>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</si>
  <si>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</si>
  <si>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</si>
  <si>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</si>
  <si>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</si>
  <si>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</si>
  <si>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</si>
  <si>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</si>
  <si>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</si>
  <si>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</si>
  <si>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</si>
  <si>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</si>
  <si>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</si>
  <si>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</si>
  <si>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</si>
  <si>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</si>
  <si>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</si>
  <si>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</si>
  <si>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</si>
  <si>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</si>
  <si>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</si>
  <si>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</si>
  <si>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</si>
  <si>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</si>
  <si>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</si>
  <si>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>Personas</t>
  </si>
  <si>
    <t>Servicios</t>
  </si>
  <si>
    <t>DRA. MA DE LOURDES ORTIZ,    DR. MARIO BARBA</t>
  </si>
  <si>
    <t>.</t>
  </si>
  <si>
    <t>urr_diftepa@hotmail.com - diftepaurr@gmail.com</t>
  </si>
  <si>
    <t xml:space="preserve">HEMIPARESIAS </t>
  </si>
  <si>
    <t xml:space="preserve">LUMBALGIAS </t>
  </si>
  <si>
    <t xml:space="preserve">GONARTROSIS </t>
  </si>
  <si>
    <t>12 NOV AL   30 NOV 2024</t>
  </si>
  <si>
    <t>MARIA ARACELI MARTIN 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</si>
</sst>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zoomScaleNormal="115" workbookViewId="0">
      <selection activeCell="AC16" sqref="AC16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60" t="s">
        <v>127</v>
      </c>
      <c r="C2" s="61"/>
      <c r="D2" s="62"/>
      <c r="E2" s="69" t="s">
        <v>175</v>
      </c>
      <c r="F2" s="69"/>
      <c r="G2" s="69"/>
      <c r="H2" s="69"/>
      <c r="I2" s="69"/>
      <c r="J2" s="69"/>
      <c r="K2" s="69"/>
      <c r="L2" s="69"/>
      <c r="M2" s="60" t="s">
        <v>129</v>
      </c>
      <c r="N2" s="61"/>
      <c r="O2" s="61"/>
      <c r="P2" s="61"/>
      <c r="Q2" s="62"/>
      <c r="R2" s="71" t="s">
        <v>94</v>
      </c>
      <c r="S2" s="71"/>
      <c r="T2" s="71"/>
      <c r="U2" s="71"/>
      <c r="V2" s="71"/>
      <c r="W2" s="71"/>
      <c r="X2" s="71"/>
      <c r="Y2" s="71"/>
      <c r="Z2" s="72" t="s">
        <v>131</v>
      </c>
      <c r="AA2" s="72"/>
      <c r="AB2" s="3"/>
    </row>
    <row r="3" spans="1:30" ht="15" x14ac:dyDescent="0.25">
      <c r="B3" s="60" t="s">
        <v>128</v>
      </c>
      <c r="C3" s="61"/>
      <c r="D3" s="61"/>
      <c r="E3" s="62"/>
      <c r="F3" s="70" t="s">
        <v>182</v>
      </c>
      <c r="G3" s="70"/>
      <c r="H3" s="70"/>
      <c r="I3" s="70"/>
      <c r="J3" s="70"/>
      <c r="K3" s="70"/>
      <c r="L3" s="70"/>
      <c r="M3" s="60" t="s">
        <v>130</v>
      </c>
      <c r="N3" s="61"/>
      <c r="O3" s="61"/>
      <c r="P3" s="62"/>
      <c r="Q3" s="71" t="s">
        <v>177</v>
      </c>
      <c r="R3" s="71"/>
      <c r="S3" s="71"/>
      <c r="T3" s="71"/>
      <c r="U3" s="71"/>
      <c r="V3" s="71"/>
      <c r="W3" s="71"/>
      <c r="X3" s="71"/>
      <c r="Y3" s="71"/>
      <c r="Z3" s="70" t="s">
        <v>181</v>
      </c>
      <c r="AA3" s="70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51" t="s">
        <v>135</v>
      </c>
      <c r="D7" s="51"/>
      <c r="E7" s="51" t="s">
        <v>136</v>
      </c>
      <c r="F7" s="51"/>
      <c r="G7" s="51" t="s">
        <v>137</v>
      </c>
      <c r="H7" s="51"/>
      <c r="I7" s="51" t="s">
        <v>138</v>
      </c>
      <c r="J7" s="51"/>
      <c r="K7" s="51" t="s">
        <v>139</v>
      </c>
      <c r="L7" s="51"/>
      <c r="M7" s="51" t="s">
        <v>140</v>
      </c>
      <c r="N7" s="51"/>
      <c r="O7" s="51" t="s">
        <v>141</v>
      </c>
      <c r="P7" s="51"/>
      <c r="Q7" s="51" t="s">
        <v>142</v>
      </c>
      <c r="R7" s="51"/>
      <c r="S7" s="51" t="s">
        <v>143</v>
      </c>
      <c r="T7" s="51"/>
      <c r="U7" s="51" t="s">
        <v>144</v>
      </c>
      <c r="V7" s="51"/>
      <c r="W7" s="11" t="s">
        <v>134</v>
      </c>
      <c r="X7" s="11" t="s">
        <v>134</v>
      </c>
      <c r="Z7" s="72" t="s">
        <v>145</v>
      </c>
      <c r="AA7" s="72"/>
      <c r="AB7" s="72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7" customFormat="1" x14ac:dyDescent="0.2">
      <c r="B9" s="26"/>
      <c r="C9" s="26">
        <v>6</v>
      </c>
      <c r="D9" s="31">
        <v>2</v>
      </c>
      <c r="E9" s="31">
        <v>0</v>
      </c>
      <c r="F9" s="31">
        <v>3</v>
      </c>
      <c r="G9" s="31">
        <v>1</v>
      </c>
      <c r="H9" s="31">
        <v>0</v>
      </c>
      <c r="I9" s="31">
        <v>1</v>
      </c>
      <c r="J9" s="31">
        <v>0</v>
      </c>
      <c r="K9" s="31">
        <v>1</v>
      </c>
      <c r="L9" s="31">
        <v>2</v>
      </c>
      <c r="M9" s="31">
        <v>2</v>
      </c>
      <c r="N9" s="31">
        <v>3</v>
      </c>
      <c r="O9" s="31">
        <v>3</v>
      </c>
      <c r="P9" s="31">
        <v>0</v>
      </c>
      <c r="Q9" s="31">
        <v>3</v>
      </c>
      <c r="R9" s="31">
        <v>4</v>
      </c>
      <c r="S9" s="31">
        <v>1</v>
      </c>
      <c r="T9" s="31">
        <v>1</v>
      </c>
      <c r="U9" s="31">
        <v>3</v>
      </c>
      <c r="V9" s="31">
        <v>4</v>
      </c>
      <c r="W9" s="34">
        <f>SUM(C9+E9+G9+I9+K9+M9+O9+Q9+S9+U9)</f>
        <v>21</v>
      </c>
      <c r="X9" s="26">
        <f>SUM(D9+F9+H9+J9+L9+N9+P9+R9+T9+V9)</f>
        <v>19</v>
      </c>
      <c r="Z9" s="24">
        <v>106</v>
      </c>
      <c r="AA9" s="33">
        <v>152</v>
      </c>
      <c r="AB9" s="23">
        <f>SUM(Z9:AA9)</f>
        <v>258</v>
      </c>
    </row>
    <row r="10" spans="1:30" s="27" customFormat="1" ht="15" x14ac:dyDescent="0.2">
      <c r="B10" s="25" t="s">
        <v>134</v>
      </c>
      <c r="C10" s="26">
        <f>SUM(C9:C9)</f>
        <v>6</v>
      </c>
      <c r="D10" s="26">
        <f t="shared" ref="D10:V10" si="0">SUM(D9:D9)</f>
        <v>2</v>
      </c>
      <c r="E10" s="26">
        <f>SUM(E9:E9)</f>
        <v>0</v>
      </c>
      <c r="F10" s="26">
        <f t="shared" si="0"/>
        <v>3</v>
      </c>
      <c r="G10" s="26">
        <f t="shared" si="0"/>
        <v>1</v>
      </c>
      <c r="H10" s="26">
        <f t="shared" si="0"/>
        <v>0</v>
      </c>
      <c r="I10" s="26">
        <f t="shared" si="0"/>
        <v>1</v>
      </c>
      <c r="J10" s="26">
        <f t="shared" si="0"/>
        <v>0</v>
      </c>
      <c r="K10" s="26">
        <f t="shared" si="0"/>
        <v>1</v>
      </c>
      <c r="L10" s="26">
        <f t="shared" si="0"/>
        <v>2</v>
      </c>
      <c r="M10" s="26">
        <f t="shared" si="0"/>
        <v>2</v>
      </c>
      <c r="N10" s="26">
        <f t="shared" si="0"/>
        <v>3</v>
      </c>
      <c r="O10" s="26">
        <f t="shared" si="0"/>
        <v>3</v>
      </c>
      <c r="P10" s="26">
        <f t="shared" si="0"/>
        <v>0</v>
      </c>
      <c r="Q10" s="26">
        <f t="shared" si="0"/>
        <v>3</v>
      </c>
      <c r="R10" s="26">
        <f t="shared" si="0"/>
        <v>4</v>
      </c>
      <c r="S10" s="26">
        <f t="shared" si="0"/>
        <v>1</v>
      </c>
      <c r="T10" s="26">
        <f t="shared" si="0"/>
        <v>1</v>
      </c>
      <c r="U10" s="26">
        <f t="shared" si="0"/>
        <v>3</v>
      </c>
      <c r="V10" s="26">
        <f t="shared" si="0"/>
        <v>4</v>
      </c>
      <c r="W10" s="91">
        <f>SUM(W9:X9)</f>
        <v>40</v>
      </c>
      <c r="X10" s="92"/>
    </row>
    <row r="12" spans="1:30" ht="15" x14ac:dyDescent="0.2">
      <c r="B12" s="47" t="s">
        <v>146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9"/>
      <c r="S12" s="17"/>
      <c r="T12" s="17"/>
      <c r="U12" s="47" t="s">
        <v>154</v>
      </c>
      <c r="V12" s="48"/>
      <c r="W12" s="48"/>
      <c r="X12" s="48"/>
      <c r="Y12" s="49"/>
      <c r="Z12" s="17"/>
      <c r="AA12" s="17"/>
      <c r="AB12" s="17"/>
      <c r="AC12" s="17"/>
      <c r="AD12" s="17"/>
    </row>
    <row r="13" spans="1:30" x14ac:dyDescent="0.2">
      <c r="B13" s="56" t="s">
        <v>147</v>
      </c>
      <c r="C13" s="57"/>
      <c r="D13" s="63" t="s">
        <v>148</v>
      </c>
      <c r="E13" s="64"/>
      <c r="F13" s="63" t="s">
        <v>149</v>
      </c>
      <c r="G13" s="64"/>
      <c r="H13" s="63" t="s">
        <v>150</v>
      </c>
      <c r="I13" s="67"/>
      <c r="J13" s="64"/>
      <c r="K13" s="63" t="s">
        <v>151</v>
      </c>
      <c r="L13" s="64"/>
      <c r="M13" s="56" t="s">
        <v>152</v>
      </c>
      <c r="N13" s="57"/>
      <c r="O13" s="63" t="s">
        <v>153</v>
      </c>
      <c r="P13" s="64"/>
      <c r="Q13" s="56" t="s">
        <v>134</v>
      </c>
      <c r="R13" s="57"/>
      <c r="S13" s="17"/>
      <c r="T13" s="87"/>
      <c r="U13" s="88" t="s">
        <v>178</v>
      </c>
      <c r="V13" s="89"/>
      <c r="W13" s="89"/>
      <c r="X13" s="89"/>
      <c r="Y13" s="90"/>
      <c r="Z13" s="17"/>
      <c r="AA13" s="17"/>
      <c r="AB13" s="17"/>
      <c r="AC13" s="17" t="s">
        <v>176</v>
      </c>
      <c r="AD13" s="17"/>
    </row>
    <row r="14" spans="1:30" ht="17.25" customHeight="1" x14ac:dyDescent="0.2">
      <c r="A14" s="19"/>
      <c r="B14" s="58"/>
      <c r="C14" s="59"/>
      <c r="D14" s="65"/>
      <c r="E14" s="66"/>
      <c r="F14" s="65"/>
      <c r="G14" s="66"/>
      <c r="H14" s="65"/>
      <c r="I14" s="68"/>
      <c r="J14" s="66"/>
      <c r="K14" s="65"/>
      <c r="L14" s="66"/>
      <c r="M14" s="58"/>
      <c r="N14" s="59"/>
      <c r="O14" s="65"/>
      <c r="P14" s="66"/>
      <c r="Q14" s="58"/>
      <c r="R14" s="59"/>
      <c r="S14" s="17"/>
      <c r="T14" s="87"/>
      <c r="U14" s="88" t="s">
        <v>179</v>
      </c>
      <c r="V14" s="89"/>
      <c r="W14" s="89"/>
      <c r="X14" s="89"/>
      <c r="Y14" s="90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173</v>
      </c>
      <c r="C15" s="18" t="s">
        <v>174</v>
      </c>
      <c r="D15" s="18" t="s">
        <v>173</v>
      </c>
      <c r="E15" s="18" t="s">
        <v>174</v>
      </c>
      <c r="F15" s="18" t="s">
        <v>173</v>
      </c>
      <c r="G15" s="18" t="s">
        <v>174</v>
      </c>
      <c r="H15" s="73">
        <v>64</v>
      </c>
      <c r="I15" s="74"/>
      <c r="J15" s="74"/>
      <c r="K15" s="73">
        <v>28</v>
      </c>
      <c r="L15" s="77"/>
      <c r="M15" s="79">
        <v>0</v>
      </c>
      <c r="N15" s="80"/>
      <c r="O15" s="79">
        <v>12</v>
      </c>
      <c r="P15" s="80"/>
      <c r="Q15" s="83">
        <f>SUM(C16+E16+G16+H15+S15+K15+M15+O15)</f>
        <v>936</v>
      </c>
      <c r="R15" s="84"/>
      <c r="S15" s="17"/>
      <c r="T15" s="17"/>
      <c r="U15" s="88" t="s">
        <v>180</v>
      </c>
      <c r="V15" s="89"/>
      <c r="W15" s="89"/>
      <c r="X15" s="89"/>
      <c r="Y15" s="90"/>
      <c r="Z15" s="17"/>
      <c r="AA15" s="17"/>
      <c r="AB15" s="17"/>
      <c r="AC15" s="17"/>
      <c r="AD15" s="17"/>
    </row>
    <row r="16" spans="1:30" ht="21" customHeight="1" x14ac:dyDescent="0.2">
      <c r="A16" s="19"/>
      <c r="B16" s="29">
        <v>209</v>
      </c>
      <c r="C16" s="32">
        <v>745</v>
      </c>
      <c r="D16" s="32">
        <v>49</v>
      </c>
      <c r="E16" s="32">
        <v>87</v>
      </c>
      <c r="F16" s="32">
        <v>0</v>
      </c>
      <c r="G16" s="22">
        <v>0</v>
      </c>
      <c r="H16" s="75"/>
      <c r="I16" s="76"/>
      <c r="J16" s="76"/>
      <c r="K16" s="75"/>
      <c r="L16" s="78"/>
      <c r="M16" s="81"/>
      <c r="N16" s="82"/>
      <c r="O16" s="81"/>
      <c r="P16" s="82"/>
      <c r="Q16" s="85"/>
      <c r="R16" s="8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51" t="s">
        <v>155</v>
      </c>
      <c r="C18" s="51"/>
      <c r="D18" s="51"/>
      <c r="E18" s="17"/>
      <c r="F18" s="17"/>
      <c r="G18" s="17"/>
      <c r="H18" s="47" t="s">
        <v>158</v>
      </c>
      <c r="I18" s="48"/>
      <c r="J18" s="49"/>
      <c r="K18" s="17"/>
      <c r="L18" s="17"/>
      <c r="M18" s="47" t="s">
        <v>161</v>
      </c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9"/>
    </row>
    <row r="19" spans="2:30" ht="15" x14ac:dyDescent="0.2">
      <c r="B19" s="45" t="s">
        <v>156</v>
      </c>
      <c r="C19" s="46"/>
      <c r="D19" s="2">
        <v>0</v>
      </c>
      <c r="E19" s="17"/>
      <c r="F19" s="17"/>
      <c r="G19" s="17"/>
      <c r="H19" s="50" t="s">
        <v>159</v>
      </c>
      <c r="I19" s="50"/>
      <c r="J19" s="30">
        <v>8</v>
      </c>
      <c r="K19" s="17"/>
      <c r="L19" s="17"/>
      <c r="M19" s="38" t="s">
        <v>162</v>
      </c>
      <c r="N19" s="39"/>
      <c r="O19" s="38" t="s">
        <v>163</v>
      </c>
      <c r="P19" s="39"/>
      <c r="Q19" s="52" t="s">
        <v>152</v>
      </c>
      <c r="R19" s="53"/>
      <c r="S19" s="52" t="s">
        <v>151</v>
      </c>
      <c r="T19" s="95"/>
      <c r="U19" s="53"/>
      <c r="V19" s="38" t="s">
        <v>164</v>
      </c>
      <c r="W19" s="39"/>
      <c r="X19" s="38" t="s">
        <v>165</v>
      </c>
      <c r="Y19" s="39"/>
      <c r="Z19" s="42" t="s">
        <v>166</v>
      </c>
      <c r="AA19" s="42" t="s">
        <v>168</v>
      </c>
      <c r="AB19" s="42" t="s">
        <v>169</v>
      </c>
      <c r="AC19" s="93" t="s">
        <v>167</v>
      </c>
      <c r="AD19" s="53" t="s">
        <v>134</v>
      </c>
    </row>
    <row r="20" spans="2:30" ht="15" x14ac:dyDescent="0.2">
      <c r="B20" s="45" t="s">
        <v>157</v>
      </c>
      <c r="C20" s="46"/>
      <c r="D20" s="2">
        <v>0</v>
      </c>
      <c r="E20" s="17"/>
      <c r="F20" s="17"/>
      <c r="G20" s="17"/>
      <c r="H20" s="50" t="s">
        <v>160</v>
      </c>
      <c r="I20" s="50"/>
      <c r="J20" s="30">
        <v>56</v>
      </c>
      <c r="K20" s="17"/>
      <c r="L20" s="17"/>
      <c r="M20" s="40"/>
      <c r="N20" s="41"/>
      <c r="O20" s="40"/>
      <c r="P20" s="41"/>
      <c r="Q20" s="54"/>
      <c r="R20" s="55"/>
      <c r="S20" s="54"/>
      <c r="T20" s="96"/>
      <c r="U20" s="55"/>
      <c r="V20" s="40"/>
      <c r="W20" s="41"/>
      <c r="X20" s="40"/>
      <c r="Y20" s="41"/>
      <c r="Z20" s="43"/>
      <c r="AA20" s="43"/>
      <c r="AB20" s="43"/>
      <c r="AC20" s="94"/>
      <c r="AD20" s="55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4">
        <v>3</v>
      </c>
      <c r="N21" s="44"/>
      <c r="O21" s="44">
        <v>0</v>
      </c>
      <c r="P21" s="44"/>
      <c r="Q21" s="44">
        <v>0</v>
      </c>
      <c r="R21" s="44"/>
      <c r="S21" s="44">
        <v>1</v>
      </c>
      <c r="T21" s="44"/>
      <c r="U21" s="44"/>
      <c r="V21" s="44">
        <v>11</v>
      </c>
      <c r="W21" s="44"/>
      <c r="X21" s="44">
        <v>2</v>
      </c>
      <c r="Y21" s="44"/>
      <c r="Z21" s="22">
        <v>4</v>
      </c>
      <c r="AA21" s="22">
        <v>0</v>
      </c>
      <c r="AB21" s="22">
        <v>2</v>
      </c>
      <c r="AC21" s="22">
        <v>3</v>
      </c>
      <c r="AD21" s="28">
        <f>SUM(M21:AC21)</f>
        <v>26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37"/>
      <c r="F37" s="37"/>
      <c r="G37" s="37"/>
      <c r="H37" s="37"/>
      <c r="I37" s="37"/>
      <c r="J37" s="37"/>
      <c r="K37" s="37"/>
      <c r="L37" s="19"/>
      <c r="U37" s="35"/>
      <c r="V37" s="35"/>
      <c r="W37" s="35"/>
      <c r="X37" s="35"/>
      <c r="Y37" s="35"/>
      <c r="Z37" s="35"/>
      <c r="AA37" s="19"/>
      <c r="AB37" s="19"/>
    </row>
    <row r="38" spans="4:28" ht="15.75" x14ac:dyDescent="0.25">
      <c r="E38" s="36" t="s">
        <v>171</v>
      </c>
      <c r="F38" s="36"/>
      <c r="G38" s="36"/>
      <c r="H38" s="36"/>
      <c r="I38" s="36"/>
      <c r="J38" s="36"/>
      <c r="K38" s="36"/>
      <c r="L38" s="21"/>
      <c r="U38" s="36" t="s">
        <v>170</v>
      </c>
      <c r="V38" s="36"/>
      <c r="W38" s="36"/>
      <c r="X38" s="36"/>
      <c r="Y38" s="36"/>
      <c r="Z38" s="36"/>
      <c r="AA38" s="20"/>
      <c r="AB38" s="20"/>
    </row>
  </sheetData>
  <sheetProtection password="CC6B" sheet="1" objects="1" scenarios="1" formatCells="0"/>
  <mergeCells count="69">
    <mergeCell ref="U15:Y15"/>
    <mergeCell ref="W10:X10"/>
    <mergeCell ref="U12:Y12"/>
    <mergeCell ref="AC19:AC20"/>
    <mergeCell ref="AD19:AD20"/>
    <mergeCell ref="AA19:AA20"/>
    <mergeCell ref="AB19:AB20"/>
    <mergeCell ref="S19:U20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Q7:R7"/>
    <mergeCell ref="S7:T7"/>
    <mergeCell ref="U7:V7"/>
    <mergeCell ref="Q13:R14"/>
    <mergeCell ref="R2:Y2"/>
    <mergeCell ref="Q3:Y3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</mergeCells>
  <pageMargins left="0.43307086614173229" right="0.23622047244094491" top="0.74803149606299213" bottom="0.74803149606299213" header="0.31496062992125984" footer="0.31496062992125984"/>
  <pageSetup paperSize="9" scale="67" orientation="landscape" horizontalDpi="360" verticalDpi="360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2024-11-12T19:52:25Z</cp:lastPrinted>
  <dcterms:created xsi:type="dcterms:W3CDTF">2021-08-14T02:34:41Z</dcterms:created>
  <dcterms:modified xsi:type="dcterms:W3CDTF">2024-12-03T15:55:31Z</dcterms:modified>
</cp:coreProperties>
</file>